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H196" i="1"/>
  <c r="G196" i="1"/>
  <c r="F196" i="1"/>
</calcChain>
</file>

<file path=xl/sharedStrings.xml><?xml version="1.0" encoding="utf-8"?>
<sst xmlns="http://schemas.openxmlformats.org/spreadsheetml/2006/main" count="270" uniqueCount="71">
  <si>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</si>
  <si>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</si>
  <si>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</si>
  <si>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</si>
  <si>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</si>
  <si>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</si>
  <si>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</si>
  <si>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</si>
  <si>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</si>
  <si>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</si>
  <si>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</si>
  <si>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</si>
  <si>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</si>
  <si>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</si>
  <si>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</si>
  <si>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</si>
  <si>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</si>
  <si>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</si>
  <si>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</si>
  <si>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</si>
  <si>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</si>
  <si>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</si>
  <si>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</si>
  <si>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</si>
  <si>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</si>
  <si>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</si>
  <si>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</si>
  <si>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</si>
  <si>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</si>
  <si>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</si>
  <si>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</si>
  <si>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</si>
  <si>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</si>
  <si>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</si>
  <si>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</si>
  <si>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</si>
  <si>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</si>
  <si>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</si>
  <si>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</si>
  <si>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манная молочная</t>
  </si>
  <si>
    <t>54-27к</t>
  </si>
  <si>
    <t>Кофейный напиток</t>
  </si>
  <si>
    <t>54-23гн</t>
  </si>
  <si>
    <t xml:space="preserve">Бутерброд с маслом и повидлом </t>
  </si>
  <si>
    <t>пром</t>
  </si>
  <si>
    <t>Фрукт</t>
  </si>
  <si>
    <t>Каша пшенная молочная</t>
  </si>
  <si>
    <t>54-24к</t>
  </si>
  <si>
    <t>Чай с сахаром</t>
  </si>
  <si>
    <t>54-2гн</t>
  </si>
  <si>
    <t>Бутерброд с сыром</t>
  </si>
  <si>
    <t xml:space="preserve">пром </t>
  </si>
  <si>
    <t>Каша кукурузная молочная</t>
  </si>
  <si>
    <t>54-2к</t>
  </si>
  <si>
    <t>Чай с лимоном и сахаром</t>
  </si>
  <si>
    <t>54-3гн</t>
  </si>
  <si>
    <t>Каша пшеничная молочная</t>
  </si>
  <si>
    <t>54-13к</t>
  </si>
  <si>
    <t>Какао с молоком</t>
  </si>
  <si>
    <t>54-21гн</t>
  </si>
  <si>
    <t>Бутерброд с маслом и сыром</t>
  </si>
  <si>
    <t>Каша рисовая молочная</t>
  </si>
  <si>
    <t>54-25</t>
  </si>
  <si>
    <t>х/б изделия</t>
  </si>
  <si>
    <t>Чвафли Чудо</t>
  </si>
  <si>
    <t>Чоко-Пай</t>
  </si>
  <si>
    <t>Каша овсяная</t>
  </si>
  <si>
    <t>54-9к</t>
  </si>
  <si>
    <t>директор</t>
  </si>
  <si>
    <t>А.А.Дид</t>
  </si>
  <si>
    <t>МКОУ ООШ №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</si>
</sst>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72" activePane="bottomRight" state="frozen"/>
      <selection activeCell="J3" sqref="J3"/>
      <selection pane="topRight"/>
      <selection pane="bottomLeft"/>
      <selection pane="bottomRight" activeCell="C1" sqref="C1:E1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4" t="s">
        <v>70</v>
      </c>
      <c r="D1" s="55"/>
      <c r="E1" s="55"/>
      <c r="F1" s="3" t="s">
        <v>1</v>
      </c>
      <c r="G1" s="1" t="s">
        <v>2</v>
      </c>
      <c r="H1" s="56" t="s">
        <v>68</v>
      </c>
      <c r="I1" s="56"/>
      <c r="J1" s="56"/>
      <c r="K1" s="56"/>
    </row>
    <row r="2" spans="1:12" ht="18" x14ac:dyDescent="0.2">
      <c r="A2" s="4" t="s">
        <v>3</v>
      </c>
      <c r="C2" s="1"/>
      <c r="G2" s="1" t="s">
        <v>4</v>
      </c>
      <c r="H2" s="56" t="s">
        <v>69</v>
      </c>
      <c r="I2" s="56"/>
      <c r="J2" s="56"/>
      <c r="K2" s="56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200</v>
      </c>
      <c r="G6" s="21">
        <v>5.3</v>
      </c>
      <c r="H6" s="21">
        <v>5.7</v>
      </c>
      <c r="I6" s="21">
        <v>25.3</v>
      </c>
      <c r="J6" s="21">
        <v>174.3</v>
      </c>
      <c r="K6" s="22" t="s">
        <v>40</v>
      </c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 t="s">
        <v>41</v>
      </c>
      <c r="F8" s="28">
        <v>200</v>
      </c>
      <c r="G8" s="28">
        <v>3.8</v>
      </c>
      <c r="H8" s="28">
        <v>2.9</v>
      </c>
      <c r="I8" s="28">
        <v>11.3</v>
      </c>
      <c r="J8" s="28">
        <v>86</v>
      </c>
      <c r="K8" s="29" t="s">
        <v>42</v>
      </c>
      <c r="L8" s="28"/>
    </row>
    <row r="9" spans="1:12" ht="15" x14ac:dyDescent="0.25">
      <c r="A9" s="23"/>
      <c r="B9" s="24"/>
      <c r="C9" s="25"/>
      <c r="D9" s="30" t="s">
        <v>26</v>
      </c>
      <c r="E9" s="27" t="s">
        <v>43</v>
      </c>
      <c r="F9" s="28">
        <v>60</v>
      </c>
      <c r="G9" s="28">
        <v>1.74</v>
      </c>
      <c r="H9" s="28">
        <v>7.38</v>
      </c>
      <c r="I9" s="28">
        <v>20.93</v>
      </c>
      <c r="J9" s="28">
        <v>176.16</v>
      </c>
      <c r="K9" s="29" t="s">
        <v>44</v>
      </c>
      <c r="L9" s="28"/>
    </row>
    <row r="10" spans="1:12" ht="15" x14ac:dyDescent="0.25">
      <c r="A10" s="23"/>
      <c r="B10" s="24"/>
      <c r="C10" s="25"/>
      <c r="D10" s="30" t="s">
        <v>27</v>
      </c>
      <c r="E10" s="27" t="s">
        <v>45</v>
      </c>
      <c r="F10" s="28">
        <v>100</v>
      </c>
      <c r="G10" s="28">
        <v>0.35</v>
      </c>
      <c r="H10" s="28">
        <v>0.35</v>
      </c>
      <c r="I10" s="28">
        <v>8.6199999999999992</v>
      </c>
      <c r="J10" s="28">
        <v>39.03</v>
      </c>
      <c r="K10" s="29" t="s">
        <v>44</v>
      </c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560</v>
      </c>
      <c r="G13" s="36">
        <f t="shared" ref="G13:J13" si="0">SUM(G6:G12)</f>
        <v>11.19</v>
      </c>
      <c r="H13" s="36">
        <f t="shared" si="0"/>
        <v>16.330000000000002</v>
      </c>
      <c r="I13" s="36">
        <f t="shared" si="0"/>
        <v>66.150000000000006</v>
      </c>
      <c r="J13" s="36">
        <f t="shared" si="0"/>
        <v>475.49</v>
      </c>
      <c r="K13" s="37"/>
      <c r="L13" s="36">
        <f>SUM(L6:L12)</f>
        <v>0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 t="shared" ref="G23:J23" si="1">SUM(G14:G22)</f>
        <v>0</v>
      </c>
      <c r="H23" s="36">
        <f t="shared" si="1"/>
        <v>0</v>
      </c>
      <c r="I23" s="36">
        <f t="shared" si="1"/>
        <v>0</v>
      </c>
      <c r="J23" s="36">
        <f t="shared" si="1"/>
        <v>0</v>
      </c>
      <c r="K23" s="37"/>
      <c r="L23" s="36">
        <f>SUM(L14:L22)</f>
        <v>0</v>
      </c>
    </row>
    <row r="24" spans="1:12" ht="15" x14ac:dyDescent="0.2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560</v>
      </c>
      <c r="G24" s="44">
        <f t="shared" ref="G24:J24" si="2">G13+G23</f>
        <v>11.19</v>
      </c>
      <c r="H24" s="44">
        <f t="shared" si="2"/>
        <v>16.330000000000002</v>
      </c>
      <c r="I24" s="44">
        <f t="shared" si="2"/>
        <v>66.150000000000006</v>
      </c>
      <c r="J24" s="44">
        <f t="shared" si="2"/>
        <v>475.49</v>
      </c>
      <c r="K24" s="44"/>
      <c r="L24" s="44">
        <f>L13+L23</f>
        <v>0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46</v>
      </c>
      <c r="F25" s="21">
        <v>200</v>
      </c>
      <c r="G25" s="21">
        <v>10.46</v>
      </c>
      <c r="H25" s="21">
        <v>4.8899999999999997</v>
      </c>
      <c r="I25" s="21">
        <v>46.65</v>
      </c>
      <c r="J25" s="21">
        <v>272.45</v>
      </c>
      <c r="K25" s="22" t="s">
        <v>47</v>
      </c>
      <c r="L25" s="21"/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 t="s">
        <v>48</v>
      </c>
      <c r="F27" s="28">
        <v>200</v>
      </c>
      <c r="G27" s="28">
        <v>0.2</v>
      </c>
      <c r="H27" s="28">
        <v>0</v>
      </c>
      <c r="I27" s="28">
        <v>6.5</v>
      </c>
      <c r="J27" s="28">
        <v>26.8</v>
      </c>
      <c r="K27" s="29" t="s">
        <v>49</v>
      </c>
      <c r="L27" s="28"/>
    </row>
    <row r="28" spans="1:12" ht="15" x14ac:dyDescent="0.25">
      <c r="A28" s="45"/>
      <c r="B28" s="24"/>
      <c r="C28" s="25"/>
      <c r="D28" s="30" t="s">
        <v>26</v>
      </c>
      <c r="E28" s="27" t="s">
        <v>50</v>
      </c>
      <c r="F28" s="28">
        <v>50</v>
      </c>
      <c r="G28" s="28">
        <v>8.52</v>
      </c>
      <c r="H28" s="28">
        <v>8.98</v>
      </c>
      <c r="I28" s="28">
        <v>9.34</v>
      </c>
      <c r="J28" s="28">
        <v>152.56</v>
      </c>
      <c r="K28" s="29" t="s">
        <v>51</v>
      </c>
      <c r="L28" s="28"/>
    </row>
    <row r="29" spans="1:12" ht="15" x14ac:dyDescent="0.25">
      <c r="A29" s="45"/>
      <c r="B29" s="24"/>
      <c r="C29" s="25"/>
      <c r="D29" s="30" t="s">
        <v>27</v>
      </c>
      <c r="E29" s="27" t="s">
        <v>45</v>
      </c>
      <c r="F29" s="28">
        <v>100</v>
      </c>
      <c r="G29" s="28">
        <v>0.35</v>
      </c>
      <c r="H29" s="28">
        <v>0.35</v>
      </c>
      <c r="I29" s="28">
        <v>8.6199999999999992</v>
      </c>
      <c r="J29" s="28">
        <v>39.03</v>
      </c>
      <c r="K29" s="29" t="s">
        <v>44</v>
      </c>
      <c r="L29" s="28"/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550</v>
      </c>
      <c r="G32" s="36">
        <f>SUM(G25:G31)</f>
        <v>19.53</v>
      </c>
      <c r="H32" s="36">
        <f>SUM(H25:H31)</f>
        <v>14.22</v>
      </c>
      <c r="I32" s="36">
        <f>SUM(I25:I31)</f>
        <v>71.11</v>
      </c>
      <c r="J32" s="36">
        <f t="shared" ref="J32:L32" si="3">SUM(J25:J31)</f>
        <v>490.84000000000003</v>
      </c>
      <c r="K32" s="37"/>
      <c r="L32" s="36">
        <f t="shared" si="3"/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 t="shared" ref="J42:L42" si="4">SUM(J33:J41)</f>
        <v>0</v>
      </c>
      <c r="K42" s="37"/>
      <c r="L42" s="36">
        <f t="shared" si="4"/>
        <v>0</v>
      </c>
    </row>
    <row r="43" spans="1:12" ht="15.75" customHeight="1" x14ac:dyDescent="0.2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550</v>
      </c>
      <c r="G43" s="44">
        <f>G32+G42</f>
        <v>19.53</v>
      </c>
      <c r="H43" s="44">
        <f>H32+H42</f>
        <v>14.22</v>
      </c>
      <c r="I43" s="44">
        <f>I32+I42</f>
        <v>71.11</v>
      </c>
      <c r="J43" s="44">
        <f t="shared" ref="J43:L43" si="5">J32+J42</f>
        <v>490.84000000000003</v>
      </c>
      <c r="K43" s="44"/>
      <c r="L43" s="44">
        <f t="shared" si="5"/>
        <v>0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52</v>
      </c>
      <c r="F44" s="21">
        <v>200</v>
      </c>
      <c r="G44" s="21">
        <v>7.2</v>
      </c>
      <c r="H44" s="21">
        <v>9.1999999999999993</v>
      </c>
      <c r="I44" s="21">
        <v>44</v>
      </c>
      <c r="J44" s="21">
        <v>287.8</v>
      </c>
      <c r="K44" s="22" t="s">
        <v>53</v>
      </c>
      <c r="L44" s="21"/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 t="s">
        <v>54</v>
      </c>
      <c r="F46" s="28">
        <v>200</v>
      </c>
      <c r="G46" s="28">
        <v>0.3</v>
      </c>
      <c r="H46" s="28">
        <v>0</v>
      </c>
      <c r="I46" s="28">
        <v>6.7</v>
      </c>
      <c r="J46" s="28">
        <v>27.9</v>
      </c>
      <c r="K46" s="29" t="s">
        <v>55</v>
      </c>
      <c r="L46" s="28"/>
    </row>
    <row r="47" spans="1:12" ht="15" x14ac:dyDescent="0.25">
      <c r="A47" s="23"/>
      <c r="B47" s="24"/>
      <c r="C47" s="25"/>
      <c r="D47" s="30" t="s">
        <v>26</v>
      </c>
      <c r="E47" s="27" t="s">
        <v>43</v>
      </c>
      <c r="F47" s="28">
        <v>60</v>
      </c>
      <c r="G47" s="28">
        <v>1.74</v>
      </c>
      <c r="H47" s="28">
        <v>7.38</v>
      </c>
      <c r="I47" s="28">
        <v>20.93</v>
      </c>
      <c r="J47" s="28">
        <v>176.16</v>
      </c>
      <c r="K47" s="29" t="s">
        <v>44</v>
      </c>
      <c r="L47" s="28"/>
    </row>
    <row r="48" spans="1:12" ht="15" x14ac:dyDescent="0.25">
      <c r="A48" s="23"/>
      <c r="B48" s="24"/>
      <c r="C48" s="25"/>
      <c r="D48" s="30" t="s">
        <v>27</v>
      </c>
      <c r="E48" s="27" t="s">
        <v>45</v>
      </c>
      <c r="F48" s="28">
        <v>100</v>
      </c>
      <c r="G48" s="28">
        <v>0.35</v>
      </c>
      <c r="H48" s="28">
        <v>0.35</v>
      </c>
      <c r="I48" s="28">
        <v>8.6199999999999992</v>
      </c>
      <c r="J48" s="28">
        <v>39.03</v>
      </c>
      <c r="K48" s="29" t="s">
        <v>44</v>
      </c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560</v>
      </c>
      <c r="G51" s="36">
        <f>SUM(G44:G50)</f>
        <v>9.59</v>
      </c>
      <c r="H51" s="36">
        <f>SUM(H44:H50)</f>
        <v>16.93</v>
      </c>
      <c r="I51" s="36">
        <f>SUM(I44:I50)</f>
        <v>80.25</v>
      </c>
      <c r="J51" s="36">
        <f t="shared" ref="J51:L51" si="6">SUM(J44:J50)</f>
        <v>530.89</v>
      </c>
      <c r="K51" s="37"/>
      <c r="L51" s="36">
        <f t="shared" si="6"/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 t="shared" ref="J61:L61" si="7">SUM(J52:J60)</f>
        <v>0</v>
      </c>
      <c r="K61" s="37"/>
      <c r="L61" s="36">
        <f t="shared" si="7"/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560</v>
      </c>
      <c r="G62" s="44">
        <f>G51+G61</f>
        <v>9.59</v>
      </c>
      <c r="H62" s="44">
        <f>H51+H61</f>
        <v>16.93</v>
      </c>
      <c r="I62" s="44">
        <f>I51+I61</f>
        <v>80.25</v>
      </c>
      <c r="J62" s="44">
        <f t="shared" ref="J62:L62" si="8">J51+J61</f>
        <v>530.89</v>
      </c>
      <c r="K62" s="44"/>
      <c r="L62" s="44">
        <f t="shared" si="8"/>
        <v>0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56</v>
      </c>
      <c r="F63" s="21">
        <v>200</v>
      </c>
      <c r="G63" s="21">
        <v>8.1999999999999993</v>
      </c>
      <c r="H63" s="21">
        <v>9.1999999999999993</v>
      </c>
      <c r="I63" s="21">
        <v>38.6</v>
      </c>
      <c r="J63" s="21">
        <v>270.3</v>
      </c>
      <c r="K63" s="22" t="s">
        <v>57</v>
      </c>
      <c r="L63" s="21"/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58</v>
      </c>
      <c r="F65" s="28">
        <v>200</v>
      </c>
      <c r="G65" s="28">
        <v>4.5999999999999996</v>
      </c>
      <c r="H65" s="28">
        <v>3.6</v>
      </c>
      <c r="I65" s="28">
        <v>12.6</v>
      </c>
      <c r="J65" s="28">
        <v>100.4</v>
      </c>
      <c r="K65" s="29" t="s">
        <v>59</v>
      </c>
      <c r="L65" s="28"/>
    </row>
    <row r="66" spans="1:12" ht="15" x14ac:dyDescent="0.25">
      <c r="A66" s="23"/>
      <c r="B66" s="24"/>
      <c r="C66" s="25"/>
      <c r="D66" s="30" t="s">
        <v>26</v>
      </c>
      <c r="E66" s="27" t="s">
        <v>60</v>
      </c>
      <c r="F66" s="28">
        <v>60</v>
      </c>
      <c r="G66" s="28">
        <v>9.26</v>
      </c>
      <c r="H66" s="28">
        <v>10.54</v>
      </c>
      <c r="I66" s="28">
        <v>14.79</v>
      </c>
      <c r="J66" s="28">
        <v>191</v>
      </c>
      <c r="K66" s="29" t="s">
        <v>44</v>
      </c>
      <c r="L66" s="28"/>
    </row>
    <row r="67" spans="1:12" ht="15" x14ac:dyDescent="0.25">
      <c r="A67" s="23"/>
      <c r="B67" s="24"/>
      <c r="C67" s="25"/>
      <c r="D67" s="30" t="s">
        <v>27</v>
      </c>
      <c r="E67" s="27" t="s">
        <v>45</v>
      </c>
      <c r="F67" s="28">
        <v>100</v>
      </c>
      <c r="G67" s="28">
        <v>0.35</v>
      </c>
      <c r="H67" s="28">
        <v>0.35</v>
      </c>
      <c r="I67" s="28">
        <v>8.6199999999999992</v>
      </c>
      <c r="J67" s="28">
        <v>39.03</v>
      </c>
      <c r="K67" s="29" t="s">
        <v>44</v>
      </c>
      <c r="L67" s="28"/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560</v>
      </c>
      <c r="G70" s="36">
        <f>SUM(G63:G69)</f>
        <v>22.41</v>
      </c>
      <c r="H70" s="36">
        <f>SUM(H63:H69)</f>
        <v>23.689999999999998</v>
      </c>
      <c r="I70" s="36">
        <f>SUM(I63:I69)</f>
        <v>74.610000000000014</v>
      </c>
      <c r="J70" s="36">
        <f t="shared" ref="J70:L70" si="9">SUM(J63:J69)</f>
        <v>600.73</v>
      </c>
      <c r="K70" s="37"/>
      <c r="L70" s="36">
        <f t="shared" si="9"/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 t="shared" ref="J80:L80" si="10">SUM(J71:J79)</f>
        <v>0</v>
      </c>
      <c r="K80" s="37"/>
      <c r="L80" s="36">
        <f t="shared" si="10"/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560</v>
      </c>
      <c r="G81" s="44">
        <f>G70+G80</f>
        <v>22.41</v>
      </c>
      <c r="H81" s="44">
        <f>H70+H80</f>
        <v>23.689999999999998</v>
      </c>
      <c r="I81" s="44">
        <f>I70+I80</f>
        <v>74.610000000000014</v>
      </c>
      <c r="J81" s="44">
        <f t="shared" ref="J81:L81" si="11">J70+J80</f>
        <v>600.73</v>
      </c>
      <c r="K81" s="44"/>
      <c r="L81" s="44">
        <f t="shared" si="11"/>
        <v>0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61</v>
      </c>
      <c r="F82" s="21">
        <v>200</v>
      </c>
      <c r="G82" s="21">
        <v>5.3</v>
      </c>
      <c r="H82" s="21">
        <v>5.4</v>
      </c>
      <c r="I82" s="21">
        <v>28.7</v>
      </c>
      <c r="J82" s="21">
        <v>184.5</v>
      </c>
      <c r="K82" s="22" t="s">
        <v>62</v>
      </c>
      <c r="L82" s="21"/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48</v>
      </c>
      <c r="F84" s="28">
        <v>200</v>
      </c>
      <c r="G84" s="28">
        <v>0.2</v>
      </c>
      <c r="H84" s="28">
        <v>0</v>
      </c>
      <c r="I84" s="28">
        <v>6.5</v>
      </c>
      <c r="J84" s="28">
        <v>26.8</v>
      </c>
      <c r="K84" s="29" t="s">
        <v>49</v>
      </c>
      <c r="L84" s="28"/>
    </row>
    <row r="85" spans="1:12" ht="15" x14ac:dyDescent="0.25">
      <c r="A85" s="23"/>
      <c r="B85" s="24"/>
      <c r="C85" s="25"/>
      <c r="D85" s="30" t="s">
        <v>26</v>
      </c>
      <c r="E85" s="27" t="s">
        <v>43</v>
      </c>
      <c r="F85" s="28">
        <v>60</v>
      </c>
      <c r="G85" s="28">
        <v>1.74</v>
      </c>
      <c r="H85" s="28">
        <v>7.38</v>
      </c>
      <c r="I85" s="28">
        <v>20.93</v>
      </c>
      <c r="J85" s="28">
        <v>176.16</v>
      </c>
      <c r="K85" s="29" t="s">
        <v>44</v>
      </c>
      <c r="L85" s="28"/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63</v>
      </c>
      <c r="E87" s="27" t="s">
        <v>64</v>
      </c>
      <c r="F87" s="28">
        <v>55</v>
      </c>
      <c r="G87" s="28">
        <v>1.7</v>
      </c>
      <c r="H87" s="28">
        <v>8</v>
      </c>
      <c r="I87" s="28">
        <v>16.5</v>
      </c>
      <c r="J87" s="28">
        <v>147</v>
      </c>
      <c r="K87" s="29" t="s">
        <v>44</v>
      </c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515</v>
      </c>
      <c r="G89" s="36">
        <f>SUM(G82:G88)</f>
        <v>8.94</v>
      </c>
      <c r="H89" s="36">
        <f>SUM(H82:H88)</f>
        <v>20.78</v>
      </c>
      <c r="I89" s="36">
        <f>SUM(I82:I88)</f>
        <v>72.63</v>
      </c>
      <c r="J89" s="36">
        <f t="shared" ref="J89:L89" si="12">SUM(J82:J88)</f>
        <v>534.46</v>
      </c>
      <c r="K89" s="37"/>
      <c r="L89" s="36">
        <f t="shared" si="12"/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 t="shared" ref="J99:L99" si="13">SUM(J90:J98)</f>
        <v>0</v>
      </c>
      <c r="K99" s="37"/>
      <c r="L99" s="36">
        <f t="shared" si="13"/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515</v>
      </c>
      <c r="G100" s="44">
        <f>G89+G99</f>
        <v>8.94</v>
      </c>
      <c r="H100" s="44">
        <f>H89+H99</f>
        <v>20.78</v>
      </c>
      <c r="I100" s="44">
        <f>I89+I99</f>
        <v>72.63</v>
      </c>
      <c r="J100" s="44">
        <f t="shared" ref="J100:L100" si="14">J89+J99</f>
        <v>534.46</v>
      </c>
      <c r="K100" s="44"/>
      <c r="L100" s="44">
        <f t="shared" si="14"/>
        <v>0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39</v>
      </c>
      <c r="F101" s="21">
        <v>200</v>
      </c>
      <c r="G101" s="21">
        <v>5.3</v>
      </c>
      <c r="H101" s="21">
        <v>5.7</v>
      </c>
      <c r="I101" s="21">
        <v>25.3</v>
      </c>
      <c r="J101" s="21">
        <v>174.3</v>
      </c>
      <c r="K101" s="22" t="s">
        <v>40</v>
      </c>
      <c r="L101" s="21"/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48</v>
      </c>
      <c r="F103" s="28">
        <v>200</v>
      </c>
      <c r="G103" s="28">
        <v>0.2</v>
      </c>
      <c r="H103" s="28">
        <v>0</v>
      </c>
      <c r="I103" s="28">
        <v>6.5</v>
      </c>
      <c r="J103" s="28">
        <v>26.8</v>
      </c>
      <c r="K103" s="29" t="s">
        <v>49</v>
      </c>
      <c r="L103" s="28"/>
    </row>
    <row r="104" spans="1:12" ht="15" x14ac:dyDescent="0.25">
      <c r="A104" s="23"/>
      <c r="B104" s="24"/>
      <c r="C104" s="25"/>
      <c r="D104" s="30" t="s">
        <v>26</v>
      </c>
      <c r="E104" s="27" t="s">
        <v>60</v>
      </c>
      <c r="F104" s="28">
        <v>60</v>
      </c>
      <c r="G104" s="28">
        <v>9.26</v>
      </c>
      <c r="H104" s="28">
        <v>10.54</v>
      </c>
      <c r="I104" s="28">
        <v>14.79</v>
      </c>
      <c r="J104" s="28">
        <v>191</v>
      </c>
      <c r="K104" s="29" t="s">
        <v>44</v>
      </c>
      <c r="L104" s="28"/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63</v>
      </c>
      <c r="E106" s="27" t="s">
        <v>65</v>
      </c>
      <c r="F106" s="28">
        <v>40</v>
      </c>
      <c r="G106" s="28">
        <v>4</v>
      </c>
      <c r="H106" s="28">
        <v>16.100000000000001</v>
      </c>
      <c r="I106" s="28">
        <v>70.5</v>
      </c>
      <c r="J106" s="28">
        <v>130</v>
      </c>
      <c r="K106" s="29" t="s">
        <v>44</v>
      </c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500</v>
      </c>
      <c r="G108" s="36">
        <f t="shared" ref="G108:J108" si="15">SUM(G101:G107)</f>
        <v>18.759999999999998</v>
      </c>
      <c r="H108" s="36">
        <f t="shared" si="15"/>
        <v>32.340000000000003</v>
      </c>
      <c r="I108" s="36">
        <f t="shared" si="15"/>
        <v>117.09</v>
      </c>
      <c r="J108" s="36">
        <f t="shared" si="15"/>
        <v>522.1</v>
      </c>
      <c r="K108" s="37"/>
      <c r="L108" s="36">
        <f>SUM(L101:L107)</f>
        <v>0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 t="shared" ref="G118:J118" si="16">SUM(G109:G117)</f>
        <v>0</v>
      </c>
      <c r="H118" s="36">
        <f t="shared" si="16"/>
        <v>0</v>
      </c>
      <c r="I118" s="36">
        <f t="shared" si="16"/>
        <v>0</v>
      </c>
      <c r="J118" s="36">
        <f t="shared" si="16"/>
        <v>0</v>
      </c>
      <c r="K118" s="37"/>
      <c r="L118" s="36">
        <f>SUM(L109:L117)</f>
        <v>0</v>
      </c>
    </row>
    <row r="119" spans="1:12" ht="15" x14ac:dyDescent="0.2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500</v>
      </c>
      <c r="G119" s="44">
        <f>G108+G118</f>
        <v>18.759999999999998</v>
      </c>
      <c r="H119" s="44">
        <f>H108+H118</f>
        <v>32.340000000000003</v>
      </c>
      <c r="I119" s="44">
        <f>I108+I118</f>
        <v>117.09</v>
      </c>
      <c r="J119" s="44">
        <f t="shared" ref="J119:L119" si="17">J108+J118</f>
        <v>522.1</v>
      </c>
      <c r="K119" s="44"/>
      <c r="L119" s="44">
        <f t="shared" si="17"/>
        <v>0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66</v>
      </c>
      <c r="F120" s="21">
        <v>200</v>
      </c>
      <c r="G120" s="21">
        <v>8.6</v>
      </c>
      <c r="H120" s="21">
        <v>11.3</v>
      </c>
      <c r="I120" s="21">
        <v>34.299999999999997</v>
      </c>
      <c r="J120" s="21">
        <v>272.89999999999998</v>
      </c>
      <c r="K120" s="22" t="s">
        <v>67</v>
      </c>
      <c r="L120" s="21"/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 t="s">
        <v>41</v>
      </c>
      <c r="F122" s="28">
        <v>200</v>
      </c>
      <c r="G122" s="28">
        <v>3.8</v>
      </c>
      <c r="H122" s="28">
        <v>2.9</v>
      </c>
      <c r="I122" s="28">
        <v>11.3</v>
      </c>
      <c r="J122" s="28">
        <v>86</v>
      </c>
      <c r="K122" s="29" t="s">
        <v>42</v>
      </c>
      <c r="L122" s="28"/>
    </row>
    <row r="123" spans="1:12" ht="15" x14ac:dyDescent="0.25">
      <c r="A123" s="45"/>
      <c r="B123" s="24"/>
      <c r="C123" s="25"/>
      <c r="D123" s="30" t="s">
        <v>26</v>
      </c>
      <c r="E123" s="27" t="s">
        <v>43</v>
      </c>
      <c r="F123" s="28">
        <v>60</v>
      </c>
      <c r="G123" s="28">
        <v>1.74</v>
      </c>
      <c r="H123" s="28">
        <v>7.38</v>
      </c>
      <c r="I123" s="28">
        <v>20.93</v>
      </c>
      <c r="J123" s="28">
        <v>176.16</v>
      </c>
      <c r="K123" s="29" t="s">
        <v>44</v>
      </c>
      <c r="L123" s="28"/>
    </row>
    <row r="124" spans="1:12" ht="15" x14ac:dyDescent="0.25">
      <c r="A124" s="45"/>
      <c r="B124" s="24"/>
      <c r="C124" s="25"/>
      <c r="D124" s="30" t="s">
        <v>27</v>
      </c>
      <c r="E124" s="27" t="s">
        <v>45</v>
      </c>
      <c r="F124" s="28">
        <v>100</v>
      </c>
      <c r="G124" s="28">
        <v>0.35</v>
      </c>
      <c r="H124" s="28">
        <v>0.35</v>
      </c>
      <c r="I124" s="28">
        <v>8.6199999999999992</v>
      </c>
      <c r="J124" s="28">
        <v>39.03</v>
      </c>
      <c r="K124" s="29" t="s">
        <v>44</v>
      </c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 t="shared" ref="G127:J127" si="18">SUM(G120:G126)</f>
        <v>14.489999999999998</v>
      </c>
      <c r="H127" s="36">
        <f t="shared" si="18"/>
        <v>21.930000000000003</v>
      </c>
      <c r="I127" s="36">
        <f t="shared" si="18"/>
        <v>75.150000000000006</v>
      </c>
      <c r="J127" s="36">
        <f t="shared" si="18"/>
        <v>574.08999999999992</v>
      </c>
      <c r="K127" s="37"/>
      <c r="L127" s="36">
        <f>SUM(L120:L126)</f>
        <v>0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 t="shared" ref="G137:J137" si="19">SUM(G128:G136)</f>
        <v>0</v>
      </c>
      <c r="H137" s="36">
        <f t="shared" si="19"/>
        <v>0</v>
      </c>
      <c r="I137" s="36">
        <f t="shared" si="19"/>
        <v>0</v>
      </c>
      <c r="J137" s="36">
        <f t="shared" si="19"/>
        <v>0</v>
      </c>
      <c r="K137" s="37"/>
      <c r="L137" s="36">
        <f>SUM(L128:L136)</f>
        <v>0</v>
      </c>
    </row>
    <row r="138" spans="1:12" ht="15" x14ac:dyDescent="0.2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560</v>
      </c>
      <c r="G138" s="44">
        <f>G127+G137</f>
        <v>14.489999999999998</v>
      </c>
      <c r="H138" s="44">
        <f>H127+H137</f>
        <v>21.930000000000003</v>
      </c>
      <c r="I138" s="44">
        <f>I127+I137</f>
        <v>75.150000000000006</v>
      </c>
      <c r="J138" s="44">
        <f t="shared" ref="J138:L138" si="20">J127+J137</f>
        <v>574.08999999999992</v>
      </c>
      <c r="K138" s="44"/>
      <c r="L138" s="44">
        <f t="shared" si="20"/>
        <v>0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61</v>
      </c>
      <c r="F139" s="21">
        <v>200</v>
      </c>
      <c r="G139" s="21">
        <v>5.3</v>
      </c>
      <c r="H139" s="21">
        <v>5.4</v>
      </c>
      <c r="I139" s="21">
        <v>28.7</v>
      </c>
      <c r="J139" s="21">
        <v>184.5</v>
      </c>
      <c r="K139" s="22" t="s">
        <v>62</v>
      </c>
      <c r="L139" s="21"/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48</v>
      </c>
      <c r="F141" s="28">
        <v>200</v>
      </c>
      <c r="G141" s="28">
        <v>0.2</v>
      </c>
      <c r="H141" s="28">
        <v>0</v>
      </c>
      <c r="I141" s="28">
        <v>6.5</v>
      </c>
      <c r="J141" s="28">
        <v>26.8</v>
      </c>
      <c r="K141" s="29" t="s">
        <v>49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60</v>
      </c>
      <c r="F142" s="28">
        <v>60</v>
      </c>
      <c r="G142" s="28">
        <v>9.26</v>
      </c>
      <c r="H142" s="28">
        <v>10.54</v>
      </c>
      <c r="I142" s="28">
        <v>14.79</v>
      </c>
      <c r="J142" s="28">
        <v>191</v>
      </c>
      <c r="K142" s="29" t="s">
        <v>44</v>
      </c>
      <c r="L142" s="28"/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 t="s">
        <v>63</v>
      </c>
      <c r="E144" s="27" t="s">
        <v>64</v>
      </c>
      <c r="F144" s="28">
        <v>55</v>
      </c>
      <c r="G144" s="28">
        <v>1.7</v>
      </c>
      <c r="H144" s="28">
        <v>8</v>
      </c>
      <c r="I144" s="28">
        <v>16.5</v>
      </c>
      <c r="J144" s="28">
        <v>147</v>
      </c>
      <c r="K144" s="29" t="s">
        <v>44</v>
      </c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515</v>
      </c>
      <c r="G146" s="36">
        <f t="shared" ref="G146:J146" si="21">SUM(G139:G145)</f>
        <v>16.46</v>
      </c>
      <c r="H146" s="36">
        <f t="shared" si="21"/>
        <v>23.939999999999998</v>
      </c>
      <c r="I146" s="36">
        <f t="shared" si="21"/>
        <v>66.490000000000009</v>
      </c>
      <c r="J146" s="36">
        <f t="shared" si="21"/>
        <v>549.29999999999995</v>
      </c>
      <c r="K146" s="37"/>
      <c r="L146" s="36">
        <f>SUM(L139:L145)</f>
        <v>0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 x14ac:dyDescent="0.2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515</v>
      </c>
      <c r="G157" s="44">
        <f>G146+G156</f>
        <v>16.46</v>
      </c>
      <c r="H157" s="44">
        <f>H146+H156</f>
        <v>23.939999999999998</v>
      </c>
      <c r="I157" s="44">
        <f>I146+I156</f>
        <v>66.490000000000009</v>
      </c>
      <c r="J157" s="44">
        <f t="shared" ref="J157:L157" si="23">J146+J156</f>
        <v>549.29999999999995</v>
      </c>
      <c r="K157" s="44"/>
      <c r="L157" s="44">
        <f t="shared" si="23"/>
        <v>0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52</v>
      </c>
      <c r="F158" s="21">
        <v>200</v>
      </c>
      <c r="G158" s="21">
        <v>7.2</v>
      </c>
      <c r="H158" s="21">
        <v>9.1999999999999993</v>
      </c>
      <c r="I158" s="21">
        <v>44</v>
      </c>
      <c r="J158" s="21">
        <v>287.8</v>
      </c>
      <c r="K158" s="22" t="s">
        <v>53</v>
      </c>
      <c r="L158" s="21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54</v>
      </c>
      <c r="F160" s="28">
        <v>200</v>
      </c>
      <c r="G160" s="28">
        <v>0.3</v>
      </c>
      <c r="H160" s="28">
        <v>0</v>
      </c>
      <c r="I160" s="28">
        <v>6.7</v>
      </c>
      <c r="J160" s="28">
        <v>27.9</v>
      </c>
      <c r="K160" s="29" t="s">
        <v>55</v>
      </c>
      <c r="L160" s="28"/>
    </row>
    <row r="161" spans="1:12" ht="15" x14ac:dyDescent="0.25">
      <c r="A161" s="23"/>
      <c r="B161" s="24"/>
      <c r="C161" s="25"/>
      <c r="D161" s="30" t="s">
        <v>26</v>
      </c>
      <c r="E161" s="27" t="s">
        <v>43</v>
      </c>
      <c r="F161" s="28">
        <v>60</v>
      </c>
      <c r="G161" s="28">
        <v>1.74</v>
      </c>
      <c r="H161" s="28">
        <v>7.38</v>
      </c>
      <c r="I161" s="28">
        <v>20.93</v>
      </c>
      <c r="J161" s="28">
        <v>176.16</v>
      </c>
      <c r="K161" s="29" t="s">
        <v>44</v>
      </c>
      <c r="L161" s="28"/>
    </row>
    <row r="162" spans="1:12" ht="15" x14ac:dyDescent="0.25">
      <c r="A162" s="23"/>
      <c r="B162" s="24"/>
      <c r="C162" s="25"/>
      <c r="D162" s="30" t="s">
        <v>27</v>
      </c>
      <c r="E162" s="27" t="s">
        <v>45</v>
      </c>
      <c r="F162" s="28">
        <v>100</v>
      </c>
      <c r="G162" s="28">
        <v>0.35</v>
      </c>
      <c r="H162" s="28">
        <v>0.35</v>
      </c>
      <c r="I162" s="28">
        <v>8.6199999999999992</v>
      </c>
      <c r="J162" s="28">
        <v>39.03</v>
      </c>
      <c r="K162" s="29" t="s">
        <v>44</v>
      </c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560</v>
      </c>
      <c r="G165" s="36">
        <f t="shared" ref="G165:J165" si="24">SUM(G158:G164)</f>
        <v>9.59</v>
      </c>
      <c r="H165" s="36">
        <f t="shared" si="24"/>
        <v>16.93</v>
      </c>
      <c r="I165" s="36">
        <f t="shared" si="24"/>
        <v>80.25</v>
      </c>
      <c r="J165" s="36">
        <f t="shared" si="24"/>
        <v>530.89</v>
      </c>
      <c r="K165" s="37"/>
      <c r="L165" s="36">
        <f>SUM(L158:L164)</f>
        <v>0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 t="shared" ref="G175:J175" si="25">SUM(G166:G174)</f>
        <v>0</v>
      </c>
      <c r="H175" s="36">
        <f t="shared" si="25"/>
        <v>0</v>
      </c>
      <c r="I175" s="36">
        <f t="shared" si="25"/>
        <v>0</v>
      </c>
      <c r="J175" s="36">
        <f t="shared" si="25"/>
        <v>0</v>
      </c>
      <c r="K175" s="37"/>
      <c r="L175" s="36">
        <f>SUM(L166:L174)</f>
        <v>0</v>
      </c>
    </row>
    <row r="176" spans="1:12" ht="15" x14ac:dyDescent="0.2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560</v>
      </c>
      <c r="G176" s="44">
        <f>G165+G175</f>
        <v>9.59</v>
      </c>
      <c r="H176" s="44">
        <f>H165+H175</f>
        <v>16.93</v>
      </c>
      <c r="I176" s="44">
        <f>I165+I175</f>
        <v>80.25</v>
      </c>
      <c r="J176" s="44">
        <f t="shared" ref="J176:L176" si="26">J165+J175</f>
        <v>530.89</v>
      </c>
      <c r="K176" s="44"/>
      <c r="L176" s="44">
        <f t="shared" si="26"/>
        <v>0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46</v>
      </c>
      <c r="F177" s="21">
        <v>200</v>
      </c>
      <c r="G177" s="21">
        <v>10.46</v>
      </c>
      <c r="H177" s="21">
        <v>4.8899999999999997</v>
      </c>
      <c r="I177" s="21">
        <v>46.65</v>
      </c>
      <c r="J177" s="21">
        <v>272.45</v>
      </c>
      <c r="K177" s="22" t="s">
        <v>47</v>
      </c>
      <c r="L177" s="21"/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58</v>
      </c>
      <c r="F179" s="28">
        <v>200</v>
      </c>
      <c r="G179" s="28">
        <v>4.5999999999999996</v>
      </c>
      <c r="H179" s="28">
        <v>3.6</v>
      </c>
      <c r="I179" s="28">
        <v>12.6</v>
      </c>
      <c r="J179" s="28">
        <v>100.4</v>
      </c>
      <c r="K179" s="29" t="s">
        <v>59</v>
      </c>
      <c r="L179" s="28"/>
    </row>
    <row r="180" spans="1:12" ht="15" x14ac:dyDescent="0.25">
      <c r="A180" s="23"/>
      <c r="B180" s="24"/>
      <c r="C180" s="25"/>
      <c r="D180" s="30" t="s">
        <v>26</v>
      </c>
      <c r="E180" s="27" t="s">
        <v>50</v>
      </c>
      <c r="F180" s="28">
        <v>50</v>
      </c>
      <c r="G180" s="28">
        <v>8.52</v>
      </c>
      <c r="H180" s="28">
        <v>8.98</v>
      </c>
      <c r="I180" s="28">
        <v>9.34</v>
      </c>
      <c r="J180" s="28">
        <v>152.56</v>
      </c>
      <c r="K180" s="29" t="s">
        <v>51</v>
      </c>
      <c r="L180" s="28"/>
    </row>
    <row r="181" spans="1:12" ht="15" x14ac:dyDescent="0.25">
      <c r="A181" s="23"/>
      <c r="B181" s="24"/>
      <c r="C181" s="25"/>
      <c r="D181" s="30" t="s">
        <v>27</v>
      </c>
      <c r="E181" s="27" t="s">
        <v>45</v>
      </c>
      <c r="F181" s="28">
        <v>100</v>
      </c>
      <c r="G181" s="28">
        <v>0.35</v>
      </c>
      <c r="H181" s="28">
        <v>0.35</v>
      </c>
      <c r="I181" s="28">
        <v>8.6199999999999992</v>
      </c>
      <c r="J181" s="28">
        <v>39.03</v>
      </c>
      <c r="K181" s="29" t="s">
        <v>44</v>
      </c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550</v>
      </c>
      <c r="G184" s="36">
        <f t="shared" ref="G184:J184" si="27">SUM(G177:G183)</f>
        <v>23.93</v>
      </c>
      <c r="H184" s="36">
        <f t="shared" si="27"/>
        <v>17.82</v>
      </c>
      <c r="I184" s="36">
        <f t="shared" si="27"/>
        <v>77.210000000000008</v>
      </c>
      <c r="J184" s="36">
        <f t="shared" si="27"/>
        <v>564.44000000000005</v>
      </c>
      <c r="K184" s="37"/>
      <c r="L184" s="36">
        <f>SUM(L177:L183)</f>
        <v>0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 t="shared" ref="G194:J194" si="28">SUM(G185:G193)</f>
        <v>0</v>
      </c>
      <c r="H194" s="36">
        <f t="shared" si="28"/>
        <v>0</v>
      </c>
      <c r="I194" s="36">
        <f t="shared" si="28"/>
        <v>0</v>
      </c>
      <c r="J194" s="36">
        <f t="shared" si="28"/>
        <v>0</v>
      </c>
      <c r="K194" s="37"/>
      <c r="L194" s="36">
        <f>SUM(L185:L193)</f>
        <v>0</v>
      </c>
    </row>
    <row r="195" spans="1:12" ht="15" x14ac:dyDescent="0.2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550</v>
      </c>
      <c r="G195" s="44">
        <f>G184+G194</f>
        <v>23.93</v>
      </c>
      <c r="H195" s="44">
        <f>H184+H194</f>
        <v>17.82</v>
      </c>
      <c r="I195" s="44">
        <f>I184+I194</f>
        <v>77.210000000000008</v>
      </c>
      <c r="J195" s="44">
        <f t="shared" ref="J195:L195" si="29">J184+J194</f>
        <v>564.44000000000005</v>
      </c>
      <c r="K195" s="44"/>
      <c r="L195" s="44">
        <f t="shared" si="29"/>
        <v>0</v>
      </c>
    </row>
    <row r="196" spans="1:12" x14ac:dyDescent="0.2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543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15.488999999999999</v>
      </c>
      <c r="H196" s="50">
        <f t="shared" si="30"/>
        <v>20.491</v>
      </c>
      <c r="I196" s="50">
        <f t="shared" si="30"/>
        <v>78.094000000000008</v>
      </c>
      <c r="J196" s="50">
        <f t="shared" si="30"/>
        <v>537.32299999999998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</cp:revision>
  <cp:lastPrinted>2025-12-10T10:58:33Z</cp:lastPrinted>
  <dcterms:created xsi:type="dcterms:W3CDTF">2022-05-16T14:23:56Z</dcterms:created>
  <dcterms:modified xsi:type="dcterms:W3CDTF">2025-12-10T10:58:36Z</dcterms:modified>
</cp:coreProperties>
</file>